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lemi\Downloads\"/>
    </mc:Choice>
  </mc:AlternateContent>
  <xr:revisionPtr revIDLastSave="0" documentId="8_{9516DA23-A077-4EB4-AE9D-4ACA7129F532}" xr6:coauthVersionLast="47" xr6:coauthVersionMax="47" xr10:uidLastSave="{00000000-0000-0000-0000-000000000000}"/>
  <bookViews>
    <workbookView xWindow="-108" yWindow="-108" windowWidth="23256" windowHeight="12456" xr2:uid="{07F8089B-0D9D-461C-9249-ED36E333C2AC}"/>
  </bookViews>
  <sheets>
    <sheet name="Sheet1" sheetId="1" r:id="rId1"/>
  </sheets>
  <definedNames>
    <definedName name="_xlnm._FilterDatabase" localSheetId="0" hidden="1">Sheet1!$A$4:$D$4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D4" i="1"/>
  <c r="C4" i="1"/>
  <c r="E6" i="1"/>
  <c r="E7" i="1"/>
  <c r="E8" i="1"/>
  <c r="E9" i="1"/>
  <c r="E10" i="1"/>
  <c r="E11" i="1"/>
  <c r="E12" i="1"/>
  <c r="E13" i="1"/>
  <c r="E5" i="1"/>
  <c r="E14" i="1"/>
  <c r="E18" i="1" s="1"/>
  <c r="D14" i="1"/>
  <c r="D18" i="1" s="1"/>
</calcChain>
</file>

<file path=xl/sharedStrings.xml><?xml version="1.0" encoding="utf-8"?>
<sst xmlns="http://schemas.openxmlformats.org/spreadsheetml/2006/main" count="17" uniqueCount="17">
  <si>
    <t>Client</t>
  </si>
  <si>
    <t>Difference</t>
  </si>
  <si>
    <t>Sub-Total</t>
  </si>
  <si>
    <t>Client A</t>
  </si>
  <si>
    <t>Client B</t>
  </si>
  <si>
    <t>Client C</t>
  </si>
  <si>
    <t>Client D</t>
  </si>
  <si>
    <t>Client E</t>
  </si>
  <si>
    <t>Client F</t>
  </si>
  <si>
    <t>Client G</t>
  </si>
  <si>
    <t>Client H</t>
  </si>
  <si>
    <t>Client I</t>
  </si>
  <si>
    <t>Account Last Activity Date</t>
  </si>
  <si>
    <t>Variance</t>
  </si>
  <si>
    <t>IOLTA 3 way Reconciliation</t>
  </si>
  <si>
    <t xml:space="preserve">Month End:  </t>
  </si>
  <si>
    <t>Enter date here to update throughout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</si>
</sst>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9">
    <xf numFmtId="0" fontId="0" fillId="0" borderId="0" xfId="0"/>
    <xf numFmtId="164" fontId="0" fillId="0" borderId="0" xfId="0" applyNumberFormat="1"/>
    <xf numFmtId="164" fontId="1" fillId="0" borderId="0" xfId="0" applyNumberFormat="1" applyFont="1"/>
    <xf numFmtId="0" fontId="1" fillId="0" borderId="0" xfId="0" applyFont="1"/>
    <xf numFmtId="0" fontId="2" fillId="0" borderId="0" xfId="0" applyFont="1"/>
    <xf numFmtId="14" fontId="2" fillId="0" borderId="0" xfId="0" quotePrefix="1" applyNumberFormat="1" applyFont="1" applyAlignment="1">
      <alignment horizontal="left"/>
    </xf>
    <xf numFmtId="0" fontId="0" fillId="0" borderId="0" xfId="0" applyAlignment="1">
      <alignment horizontal="left"/>
    </xf>
    <xf numFmtId="8" fontId="0" fillId="0" borderId="0" xfId="0" applyNumberFormat="1" applyAlignment="1">
      <alignment horizontal="left"/>
    </xf>
    <xf numFmtId="14" fontId="0" fillId="0" borderId="0" xfId="0" applyNumberFormat="1"/>
    <xf numFmtId="43" fontId="0" fillId="0" borderId="0" xfId="0" applyNumberFormat="1"/>
    <xf numFmtId="0" fontId="4" fillId="0" borderId="0" xfId="0" applyFont="1"/>
    <xf numFmtId="0" fontId="5" fillId="0" borderId="0" xfId="0" applyFont="1"/>
    <xf numFmtId="8" fontId="4" fillId="0" borderId="1" xfId="0" applyNumberFormat="1" applyFont="1" applyBorder="1"/>
    <xf numFmtId="164" fontId="6" fillId="0" borderId="0" xfId="0" applyNumberFormat="1" applyFont="1"/>
    <xf numFmtId="164" fontId="8" fillId="0" borderId="0" xfId="0" applyNumberFormat="1" applyFont="1" applyAlignment="1">
      <alignment horizontal="center" wrapText="1"/>
    </xf>
    <xf numFmtId="43" fontId="8" fillId="0" borderId="0" xfId="0" applyNumberFormat="1" applyFont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43" fontId="7" fillId="2" borderId="4" xfId="0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8" fontId="8" fillId="0" borderId="0" xfId="0" applyNumberFormat="1" applyFont="1"/>
    <xf numFmtId="43" fontId="8" fillId="0" borderId="0" xfId="0" applyNumberFormat="1" applyFont="1"/>
    <xf numFmtId="44" fontId="0" fillId="0" borderId="6" xfId="1" applyFont="1" applyBorder="1" applyAlignment="1">
      <alignment horizontal="right"/>
    </xf>
    <xf numFmtId="0" fontId="0" fillId="0" borderId="7" xfId="0" applyBorder="1"/>
    <xf numFmtId="0" fontId="0" fillId="0" borderId="8" xfId="0" applyBorder="1"/>
    <xf numFmtId="0" fontId="1" fillId="0" borderId="8" xfId="0" applyFont="1" applyBorder="1" applyAlignment="1">
      <alignment horizontal="right"/>
    </xf>
    <xf numFmtId="8" fontId="7" fillId="0" borderId="9" xfId="0" applyNumberFormat="1" applyFont="1" applyBorder="1"/>
    <xf numFmtId="43" fontId="7" fillId="0" borderId="10" xfId="0" applyNumberFormat="1" applyFont="1" applyBorder="1"/>
    <xf numFmtId="164" fontId="7" fillId="2" borderId="3" xfId="0" applyNumberFormat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173182</xdr:colOff>
      <xdr:row>1</xdr:row>
      <xdr:rowOff>329045</xdr:rowOff>
    </xdr:from>
    <xdr:to>
      <xdr:col>3</xdr:col>
      <xdr:colOff>666750</xdr:colOff>
      <xdr:row>1</xdr:row>
      <xdr:rowOff>337704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2CA2E78B-2306-7B77-C40A-F6BE2A9EDFA4}"/>
            </a:ext>
          </a:extLst>
        </xdr:cNvPr>
        <xdr:cNvCxnSpPr/>
      </xdr:nvCxnSpPr>
      <xdr:spPr>
        <a:xfrm flipH="1">
          <a:off x="2788227" y="571500"/>
          <a:ext cx="493568" cy="865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69C83-8754-403A-915D-890FBBB331D1}">
  <sheetPr>
    <pageSetUpPr fitToPage="1"/>
  </sheetPr>
  <dimension ref="A1:F18"/>
  <sheetViews>
    <sheetView tabSelected="1" zoomScale="110" zoomScaleNormal="110" workbookViewId="0">
      <selection activeCell="E2" sqref="E2"/>
    </sheetView>
  </sheetViews>
  <sheetFormatPr defaultRowHeight="15" x14ac:dyDescent="0.25"/>
  <cols>
    <col min="1" max="2" width="10.7109375" customWidth="1"/>
    <col min="3" max="3" width="17.7109375" customWidth="1"/>
    <col min="4" max="4" width="13.5703125" style="1" customWidth="1"/>
    <col min="5" max="5" width="13.5703125" style="9" customWidth="1"/>
    <col min="6" max="6" width="14.140625" style="6" customWidth="1"/>
    <col min="7" max="7" width="8.85546875" bestFit="1" customWidth="1"/>
    <col min="8" max="8" width="7.85546875" bestFit="1" customWidth="1"/>
    <col min="12" max="12" width="17.28515625" customWidth="1"/>
    <col min="14" max="14" width="12.5703125" customWidth="1"/>
    <col min="15" max="15" width="16.140625" customWidth="1"/>
    <col min="16" max="16" width="10.85546875" bestFit="1" customWidth="1"/>
    <col min="17" max="17" width="10.5703125" customWidth="1"/>
  </cols>
  <sheetData>
    <row r="1" spans="1:6" ht="18.75" x14ac:dyDescent="0.3">
      <c r="A1" s="4" t="s">
        <v>14</v>
      </c>
    </row>
    <row r="2" spans="1:6" ht="45.75" x14ac:dyDescent="0.3">
      <c r="A2" s="5" t="s">
        <v>15</v>
      </c>
      <c r="C2" s="8">
        <v>45657</v>
      </c>
      <c r="D2" s="14"/>
      <c r="E2" s="15" t="s">
        <v>16</v>
      </c>
    </row>
    <row r="3" spans="1:6" ht="19.5" thickBot="1" x14ac:dyDescent="0.35">
      <c r="A3" s="5"/>
      <c r="D3" s="14"/>
      <c r="E3" s="15"/>
    </row>
    <row r="4" spans="1:6" ht="60" x14ac:dyDescent="0.25">
      <c r="A4" s="16" t="s">
        <v>0</v>
      </c>
      <c r="B4" s="17" t="s">
        <v>12</v>
      </c>
      <c r="C4" s="28" t="str">
        <f>"Law software balance as of " &amp; TEXT(C2, "mm/dd/yyyy")</f>
        <v>Law software balance as of 12/31/2024</v>
      </c>
      <c r="D4" s="28" t="str">
        <f>"Client Retainer liability acct balance " &amp; TEXT(C2, "mm/dd/yyyy")</f>
        <v>Client Retainer liability acct balance 12/31/2024</v>
      </c>
      <c r="E4" s="18" t="s">
        <v>13</v>
      </c>
      <c r="F4"/>
    </row>
    <row r="5" spans="1:6" x14ac:dyDescent="0.25">
      <c r="A5" s="19" t="s">
        <v>3</v>
      </c>
      <c r="B5" s="8">
        <v>44296</v>
      </c>
      <c r="C5" s="20">
        <v>10000</v>
      </c>
      <c r="D5" s="21">
        <v>10000</v>
      </c>
      <c r="E5" s="22">
        <f>C5-D5</f>
        <v>0</v>
      </c>
      <c r="F5"/>
    </row>
    <row r="6" spans="1:6" x14ac:dyDescent="0.25">
      <c r="A6" s="19" t="s">
        <v>4</v>
      </c>
      <c r="B6" s="8">
        <v>44839</v>
      </c>
      <c r="C6" s="20">
        <v>10000</v>
      </c>
      <c r="D6" s="21">
        <v>10000</v>
      </c>
      <c r="E6" s="22">
        <f t="shared" ref="E6:E13" si="0">C6-D6</f>
        <v>0</v>
      </c>
      <c r="F6"/>
    </row>
    <row r="7" spans="1:6" x14ac:dyDescent="0.25">
      <c r="A7" s="19" t="s">
        <v>5</v>
      </c>
      <c r="B7" s="8">
        <v>45121</v>
      </c>
      <c r="C7" s="20">
        <v>10000</v>
      </c>
      <c r="D7" s="21">
        <v>10000</v>
      </c>
      <c r="E7" s="22">
        <f t="shared" si="0"/>
        <v>0</v>
      </c>
      <c r="F7"/>
    </row>
    <row r="8" spans="1:6" x14ac:dyDescent="0.25">
      <c r="A8" s="19" t="s">
        <v>6</v>
      </c>
      <c r="B8" s="8">
        <v>45153</v>
      </c>
      <c r="C8" s="20">
        <v>10000</v>
      </c>
      <c r="D8" s="21">
        <v>10000</v>
      </c>
      <c r="E8" s="22">
        <f t="shared" si="0"/>
        <v>0</v>
      </c>
      <c r="F8"/>
    </row>
    <row r="9" spans="1:6" x14ac:dyDescent="0.25">
      <c r="A9" s="19" t="s">
        <v>7</v>
      </c>
      <c r="B9" s="8">
        <v>45217</v>
      </c>
      <c r="C9" s="20">
        <v>20000</v>
      </c>
      <c r="D9" s="21">
        <v>20000</v>
      </c>
      <c r="E9" s="22">
        <f t="shared" si="0"/>
        <v>0</v>
      </c>
      <c r="F9"/>
    </row>
    <row r="10" spans="1:6" x14ac:dyDescent="0.25">
      <c r="A10" s="19" t="s">
        <v>8</v>
      </c>
      <c r="B10" s="8">
        <v>45315</v>
      </c>
      <c r="C10" s="20">
        <v>10000</v>
      </c>
      <c r="D10" s="21">
        <v>10000</v>
      </c>
      <c r="E10" s="22">
        <f t="shared" si="0"/>
        <v>0</v>
      </c>
      <c r="F10"/>
    </row>
    <row r="11" spans="1:6" x14ac:dyDescent="0.25">
      <c r="A11" s="19" t="s">
        <v>9</v>
      </c>
      <c r="B11" s="8">
        <v>45335</v>
      </c>
      <c r="C11" s="20">
        <v>10000</v>
      </c>
      <c r="D11" s="21">
        <v>10000</v>
      </c>
      <c r="E11" s="22">
        <f t="shared" si="0"/>
        <v>0</v>
      </c>
      <c r="F11"/>
    </row>
    <row r="12" spans="1:6" x14ac:dyDescent="0.25">
      <c r="A12" s="19" t="s">
        <v>10</v>
      </c>
      <c r="B12" s="8">
        <v>45672</v>
      </c>
      <c r="C12" s="20">
        <v>10000</v>
      </c>
      <c r="D12" s="21">
        <v>10000</v>
      </c>
      <c r="E12" s="22">
        <f t="shared" si="0"/>
        <v>0</v>
      </c>
      <c r="F12"/>
    </row>
    <row r="13" spans="1:6" x14ac:dyDescent="0.25">
      <c r="A13" s="19" t="s">
        <v>11</v>
      </c>
      <c r="B13" s="8">
        <v>45730</v>
      </c>
      <c r="C13" s="20">
        <v>10000</v>
      </c>
      <c r="D13" s="21">
        <v>10000</v>
      </c>
      <c r="E13" s="22">
        <f t="shared" si="0"/>
        <v>0</v>
      </c>
      <c r="F13"/>
    </row>
    <row r="14" spans="1:6" ht="15.75" thickBot="1" x14ac:dyDescent="0.3">
      <c r="A14" s="23"/>
      <c r="B14" s="24"/>
      <c r="C14" s="25" t="s">
        <v>2</v>
      </c>
      <c r="D14" s="26">
        <f>SUM(C5:C13)</f>
        <v>100000</v>
      </c>
      <c r="E14" s="27">
        <f>SUM(D5:D13)</f>
        <v>100000</v>
      </c>
      <c r="F14" s="7"/>
    </row>
    <row r="15" spans="1:6" x14ac:dyDescent="0.25">
      <c r="D15" s="13"/>
    </row>
    <row r="17" spans="2:5" x14ac:dyDescent="0.25">
      <c r="B17" s="10" t="str">
        <f>"Bank Balance as of " &amp; TEXT(C2, "mm/dd/yyyy")</f>
        <v>Bank Balance as of 12/31/2024</v>
      </c>
      <c r="C17" s="11"/>
      <c r="D17" s="12">
        <v>100000</v>
      </c>
      <c r="E17" s="12">
        <v>100000</v>
      </c>
    </row>
    <row r="18" spans="2:5" x14ac:dyDescent="0.25">
      <c r="B18" s="3" t="s">
        <v>1</v>
      </c>
      <c r="C18" s="3"/>
      <c r="D18" s="2">
        <f>+D14-D17</f>
        <v>0</v>
      </c>
      <c r="E18" s="2">
        <f>+E14-E17</f>
        <v>0</v>
      </c>
    </row>
  </sheetData>
  <autoFilter ref="A4:D4" xr:uid="{37269C83-8754-403A-915D-890FBBB331D1}">
    <sortState xmlns:xlrd2="http://schemas.microsoft.com/office/spreadsheetml/2017/richdata2" ref="A5:D24">
      <sortCondition ref="A4"/>
    </sortState>
  </autoFilter>
  <sortState xmlns:xlrd2="http://schemas.microsoft.com/office/spreadsheetml/2017/richdata2" ref="B5:B13">
    <sortCondition ref="B5:B13"/>
  </sortState>
  <conditionalFormatting sqref="D18:E18">
    <cfRule type="cellIs" dxfId="1" priority="1" operator="greaterThan">
      <formula>0</formula>
    </cfRule>
  </conditionalFormatting>
  <conditionalFormatting sqref="E5:E13">
    <cfRule type="cellIs" dxfId="0" priority="2" operator="greaterThan">
      <formula>0</formula>
    </cfRule>
  </conditionalFormatting>
  <pageMargins left="0.7" right="0.7" top="0.75" bottom="0.75" header="0.3" footer="0.3"/>
  <pageSetup fitToHeight="0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Bonnie Fleming</dc:creator>
  <cp:lastModifiedBy>CFO</cp:lastModifiedBy>
  <cp:lastPrinted>2025-05-07T20:01:08Z</cp:lastPrinted>
  <dcterms:created xsi:type="dcterms:W3CDTF">2025-01-21T23:43:10Z</dcterms:created>
  <dcterms:modified xsi:type="dcterms:W3CDTF">2025-12-30T20:59:21Z</dcterms:modified>
</cp:coreProperties>
</file>